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20" windowHeight="2140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6" i="19"/>
  <c r="H8"/>
  <c r="F6"/>
  <c r="F8"/>
  <c r="D6"/>
  <c r="D8"/>
  <c r="B6"/>
  <c r="B8"/>
  <c r="F12"/>
  <c r="F14"/>
  <c r="F16"/>
  <c r="F18"/>
  <c r="H12"/>
  <c r="H14"/>
  <c r="H16"/>
  <c r="H21"/>
  <c r="B12"/>
  <c r="B14"/>
  <c r="B16"/>
  <c r="B21"/>
  <c r="D12"/>
  <c r="D14"/>
  <c r="D16"/>
  <c r="D21"/>
  <c r="F21"/>
  <c r="H18"/>
  <c r="B18"/>
  <c r="D18"/>
</calcChain>
</file>

<file path=xl/sharedStrings.xml><?xml version="1.0" encoding="utf-8"?>
<sst xmlns="http://schemas.openxmlformats.org/spreadsheetml/2006/main" count="29" uniqueCount="22">
  <si>
    <t xml:space="preserve"> </t>
  </si>
  <si>
    <t>First
Quarter</t>
  </si>
  <si>
    <t>Second
Quarter</t>
  </si>
  <si>
    <t>Third
Quarter</t>
  </si>
  <si>
    <t>Fourth
Quarter</t>
  </si>
  <si>
    <t>Direct labor budget</t>
  </si>
  <si>
    <t>Scheduled production</t>
  </si>
  <si>
    <t>X Direct labor hours per</t>
  </si>
  <si>
    <t>Total Direct labor hours</t>
  </si>
  <si>
    <t>X Per hour labor rate</t>
  </si>
  <si>
    <t>Cost of direct labor</t>
  </si>
  <si>
    <t>Factory overhead budget</t>
  </si>
  <si>
    <t>Direct labor hours</t>
  </si>
  <si>
    <t>X Variable overhead rate</t>
  </si>
  <si>
    <t>Total variable overhead</t>
  </si>
  <si>
    <t>Fixed factory overhead</t>
  </si>
  <si>
    <t>Total factory overhead</t>
  </si>
  <si>
    <t>Less: Depreciation</t>
  </si>
  <si>
    <t>Cash paid for overhead</t>
  </si>
  <si>
    <t>X         1.50</t>
  </si>
  <si>
    <t>Overhead rate per unit</t>
  </si>
  <si>
    <t xml:space="preserve">X Company produces a product that requires 1.5 direct labor hours per unit.  Direct labor costs $18 per hour.  Variable factory overhead costs $9 per hour.  Quarterly fixed factory overhead is $65,000.  The overhead rate per unit at the bottom of the following tables reflects the total factory overhead divided by the units of production.
Use the pick lists associated with the four boxed areas to adjust the quarterly production volumes (from 8,000 units per quarter) to 8,000, 9,000, 10,000 and 11,000 (for the first, second, third, and fourth quarters, respectively).  Carefully study how the budgets automatically adjust, and why the overhead application rate declines.  Consider that increasing production can cause the per unit cost to decrease, but at the risk of building unneeded inventory! </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</si>
</sst>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 numFmtId="166" formatCode="_(&quot;$&quot;* #,##0_);_(&quot;$&quot;* \(#,##0\);_(&quot;$&quot;* &quot;-&quot;?_);_(@_)"/>
    <numFmt numFmtId="167" formatCode="_(* #,##0_);_(* \(#,##0\);_(* &quot;-&quot;??_);_(@_)"/>
    <numFmt numFmtId="168" formatCode="_(* #,##0_);_(* \(#,##0\);_(* &quot;-&quot;?_);_(@_)"/>
  </numFmts>
  <fonts count="19">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sz val="10"/>
      <name val="Myriad Web Pro"/>
    </font>
    <font>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6" fillId="0" borderId="0" applyFont="0" applyFill="0" applyBorder="0" applyAlignment="0" applyProtection="0"/>
    <xf numFmtId="43" fontId="16" fillId="0" borderId="0" applyFont="0" applyFill="0" applyBorder="0" applyAlignment="0" applyProtection="0"/>
  </cellStyleXfs>
  <cellXfs count="61">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42" fontId="14" fillId="0" borderId="0" xfId="0" applyNumberFormat="1" applyFont="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41" fontId="11" fillId="0" borderId="9" xfId="0" applyNumberFormat="1" applyFont="1" applyFill="1" applyBorder="1" applyAlignment="1" applyProtection="1">
      <alignment horizontal="left" vertical="center" indent="4"/>
      <protection hidden="1"/>
    </xf>
    <xf numFmtId="41" fontId="11" fillId="0" borderId="0" xfId="0" applyNumberFormat="1" applyFont="1" applyBorder="1" applyAlignment="1" applyProtection="1">
      <alignment horizontal="left" vertical="center"/>
      <protection hidden="1"/>
    </xf>
    <xf numFmtId="41" fontId="11" fillId="11" borderId="11" xfId="18" applyNumberFormat="1" applyFont="1" applyFill="1" applyBorder="1" applyAlignment="1" applyProtection="1">
      <alignment horizontal="center" vertical="center" wrapText="1"/>
      <protection hidden="1"/>
    </xf>
    <xf numFmtId="37" fontId="11" fillId="11" borderId="0" xfId="18" applyNumberFormat="1" applyFont="1" applyFill="1" applyBorder="1" applyAlignment="1" applyProtection="1">
      <alignment horizontal="center" vertical="center"/>
      <protection hidden="1"/>
    </xf>
    <xf numFmtId="41" fontId="11" fillId="11" borderId="0" xfId="0" applyNumberFormat="1" applyFont="1" applyFill="1" applyBorder="1" applyAlignment="1" applyProtection="1">
      <alignment horizontal="left" vertical="center"/>
      <protection hidden="1"/>
    </xf>
    <xf numFmtId="0" fontId="17" fillId="11" borderId="0" xfId="18" applyNumberFormat="1" applyFont="1" applyFill="1" applyBorder="1" applyAlignment="1" applyProtection="1">
      <alignment horizontal="center" vertical="center"/>
      <protection hidden="1"/>
    </xf>
    <xf numFmtId="166" fontId="4" fillId="0" borderId="0" xfId="0" applyNumberFormat="1" applyFont="1" applyFill="1" applyAlignment="1" applyProtection="1">
      <alignment vertical="top"/>
    </xf>
    <xf numFmtId="41" fontId="11" fillId="0" borderId="0" xfId="0" applyNumberFormat="1" applyFont="1" applyFill="1" applyBorder="1" applyAlignment="1" applyProtection="1">
      <alignment horizontal="left" vertical="center"/>
      <protection hidden="1"/>
    </xf>
    <xf numFmtId="165" fontId="13" fillId="0" borderId="0" xfId="23" applyNumberFormat="1" applyFont="1" applyFill="1" applyBorder="1" applyAlignment="1" applyProtection="1">
      <alignment horizontal="center" vertical="center"/>
      <protection hidden="1"/>
    </xf>
    <xf numFmtId="165" fontId="15" fillId="0" borderId="0" xfId="23" applyNumberFormat="1"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42" fontId="4" fillId="0" borderId="0" xfId="0" applyNumberFormat="1" applyFont="1" applyFill="1" applyAlignment="1" applyProtection="1">
      <alignment horizontal="center" vertical="center"/>
    </xf>
    <xf numFmtId="166" fontId="4" fillId="0" borderId="0" xfId="0" applyNumberFormat="1" applyFont="1" applyFill="1" applyAlignment="1" applyProtection="1">
      <alignment horizontal="center" vertical="center"/>
    </xf>
    <xf numFmtId="42" fontId="4" fillId="0" borderId="0" xfId="0" applyNumberFormat="1" applyFont="1" applyFill="1" applyAlignment="1" applyProtection="1">
      <alignment vertical="top"/>
    </xf>
    <xf numFmtId="165" fontId="13" fillId="12" borderId="0" xfId="23" applyNumberFormat="1" applyFont="1" applyFill="1" applyBorder="1" applyAlignment="1" applyProtection="1">
      <alignment horizontal="center" vertical="center"/>
      <protection hidden="1"/>
    </xf>
    <xf numFmtId="165" fontId="15" fillId="12" borderId="0" xfId="23" applyNumberFormat="1" applyFont="1" applyFill="1" applyBorder="1" applyAlignment="1" applyProtection="1">
      <alignment horizontal="center" vertical="center"/>
      <protection hidden="1"/>
    </xf>
    <xf numFmtId="0" fontId="17" fillId="12" borderId="0" xfId="18" applyNumberFormat="1" applyFont="1" applyFill="1" applyBorder="1" applyAlignment="1" applyProtection="1">
      <alignment horizontal="center" vertical="center"/>
      <protection hidden="1"/>
    </xf>
    <xf numFmtId="41" fontId="11" fillId="12" borderId="11" xfId="18" applyNumberFormat="1" applyFont="1" applyFill="1" applyBorder="1" applyAlignment="1" applyProtection="1">
      <alignment horizontal="center" vertical="center" wrapText="1"/>
      <protection hidden="1"/>
    </xf>
    <xf numFmtId="37" fontId="11" fillId="12" borderId="0" xfId="18" applyNumberFormat="1" applyFont="1" applyFill="1" applyBorder="1" applyAlignment="1" applyProtection="1">
      <alignment horizontal="center" vertical="center"/>
      <protection hidden="1"/>
    </xf>
    <xf numFmtId="42" fontId="4" fillId="0" borderId="0" xfId="0" applyNumberFormat="1" applyFont="1" applyFill="1" applyProtection="1"/>
    <xf numFmtId="167" fontId="4" fillId="0" borderId="0" xfId="24" applyNumberFormat="1" applyFont="1" applyAlignment="1" applyProtection="1">
      <alignment horizontal="center" vertical="center"/>
      <protection hidden="1"/>
    </xf>
    <xf numFmtId="2" fontId="11" fillId="0" borderId="0" xfId="0" applyNumberFormat="1" applyFont="1" applyFill="1" applyAlignment="1" applyProtection="1">
      <alignment horizontal="right" vertical="center"/>
    </xf>
    <xf numFmtId="43" fontId="4" fillId="0" borderId="0" xfId="0" applyNumberFormat="1" applyFont="1" applyFill="1" applyAlignment="1" applyProtection="1">
      <alignment vertical="center"/>
    </xf>
    <xf numFmtId="167" fontId="11" fillId="0" borderId="0" xfId="24" applyNumberFormat="1" applyFont="1" applyFill="1" applyBorder="1" applyAlignment="1" applyProtection="1">
      <alignment vertical="center"/>
    </xf>
    <xf numFmtId="167" fontId="11" fillId="0" borderId="0" xfId="24" applyNumberFormat="1" applyFont="1" applyFill="1" applyBorder="1" applyAlignment="1" applyProtection="1">
      <alignment horizontal="center" vertical="center"/>
      <protection hidden="1"/>
    </xf>
    <xf numFmtId="43" fontId="4" fillId="11" borderId="0" xfId="0" applyNumberFormat="1" applyFont="1" applyFill="1" applyBorder="1" applyAlignment="1" applyProtection="1">
      <alignment vertical="center"/>
    </xf>
    <xf numFmtId="43" fontId="11" fillId="11" borderId="0" xfId="0" applyNumberFormat="1" applyFont="1" applyFill="1" applyAlignment="1" applyProtection="1">
      <alignment vertical="center"/>
    </xf>
    <xf numFmtId="0" fontId="11" fillId="11" borderId="0" xfId="0" applyFont="1" applyFill="1" applyAlignment="1" applyProtection="1">
      <alignment vertical="center"/>
    </xf>
    <xf numFmtId="168" fontId="11" fillId="11" borderId="0" xfId="0" applyNumberFormat="1" applyFont="1" applyFill="1" applyAlignment="1" applyProtection="1">
      <alignment vertical="center"/>
    </xf>
    <xf numFmtId="44" fontId="14" fillId="11" borderId="0" xfId="0" applyNumberFormat="1" applyFont="1" applyFill="1" applyAlignment="1" applyProtection="1">
      <alignment vertical="center"/>
    </xf>
    <xf numFmtId="41" fontId="11" fillId="0" borderId="0" xfId="0" applyNumberFormat="1" applyFont="1" applyFill="1" applyBorder="1" applyAlignment="1" applyProtection="1">
      <alignment horizontal="left" vertical="center" indent="4"/>
      <protection hidden="1"/>
    </xf>
    <xf numFmtId="42" fontId="11" fillId="0" borderId="0" xfId="0" applyNumberFormat="1" applyFont="1" applyFill="1" applyAlignment="1" applyProtection="1">
      <alignment horizontal="center" vertical="center"/>
    </xf>
    <xf numFmtId="42" fontId="4" fillId="12" borderId="0" xfId="0" applyNumberFormat="1" applyFont="1" applyFill="1" applyAlignment="1" applyProtection="1">
      <alignment horizontal="center" vertical="center"/>
    </xf>
    <xf numFmtId="9" fontId="11" fillId="0" borderId="0" xfId="0" applyNumberFormat="1" applyFont="1" applyFill="1" applyAlignment="1" applyProtection="1">
      <alignment horizontal="right" vertical="center"/>
    </xf>
    <xf numFmtId="41" fontId="11" fillId="12" borderId="0" xfId="0" applyNumberFormat="1" applyFont="1" applyFill="1" applyBorder="1" applyAlignment="1" applyProtection="1">
      <alignment horizontal="left" vertical="center"/>
      <protection hidden="1"/>
    </xf>
    <xf numFmtId="2" fontId="4" fillId="0" borderId="0" xfId="0" applyNumberFormat="1" applyFont="1" applyFill="1" applyAlignment="1" applyProtection="1">
      <alignment horizontal="center" vertical="center"/>
    </xf>
    <xf numFmtId="43" fontId="17" fillId="11" borderId="0" xfId="0" applyNumberFormat="1" applyFont="1" applyFill="1" applyAlignment="1" applyProtection="1">
      <alignment horizontal="center" vertical="center"/>
    </xf>
    <xf numFmtId="42" fontId="11" fillId="0" borderId="0" xfId="18" applyNumberFormat="1" applyFont="1" applyFill="1" applyBorder="1" applyAlignment="1" applyProtection="1">
      <alignment horizontal="center" vertical="center"/>
      <protection hidden="1"/>
    </xf>
    <xf numFmtId="44" fontId="14" fillId="12" borderId="0" xfId="0" applyNumberFormat="1" applyFont="1" applyFill="1" applyAlignment="1" applyProtection="1">
      <alignment vertical="center"/>
    </xf>
    <xf numFmtId="42" fontId="13" fillId="0" borderId="0" xfId="0" applyNumberFormat="1" applyFont="1" applyFill="1" applyAlignment="1" applyProtection="1">
      <alignment horizontal="center" vertical="center"/>
    </xf>
    <xf numFmtId="41" fontId="14" fillId="12" borderId="0" xfId="0" applyNumberFormat="1" applyFont="1" applyFill="1" applyAlignment="1" applyProtection="1">
      <alignment horizontal="center" vertical="center"/>
    </xf>
    <xf numFmtId="41" fontId="11" fillId="13" borderId="0" xfId="0" applyNumberFormat="1" applyFont="1" applyFill="1" applyBorder="1" applyAlignment="1" applyProtection="1">
      <alignment horizontal="left" vertical="center"/>
      <protection hidden="1"/>
    </xf>
    <xf numFmtId="44" fontId="13" fillId="13" borderId="0" xfId="23" applyNumberFormat="1" applyFont="1" applyFill="1" applyBorder="1" applyAlignment="1" applyProtection="1">
      <alignment horizontal="center" vertical="center"/>
      <protection hidden="1"/>
    </xf>
    <xf numFmtId="0" fontId="4" fillId="13" borderId="0" xfId="0" applyFont="1" applyFill="1" applyProtection="1"/>
    <xf numFmtId="167" fontId="11" fillId="0" borderId="0" xfId="24" applyNumberFormat="1" applyFont="1" applyFill="1" applyAlignment="1" applyProtection="1">
      <alignment horizontal="right" vertical="center"/>
    </xf>
    <xf numFmtId="41" fontId="11" fillId="11" borderId="0" xfId="18" applyNumberFormat="1" applyFont="1" applyFill="1" applyBorder="1" applyAlignment="1" applyProtection="1">
      <alignment horizontal="center" vertical="center" wrapText="1"/>
      <protection hidden="1"/>
    </xf>
    <xf numFmtId="167" fontId="11" fillId="0" borderId="12" xfId="24" applyNumberFormat="1" applyFont="1" applyFill="1" applyBorder="1" applyAlignment="1" applyProtection="1">
      <alignment horizontal="center" vertical="center"/>
      <protection locked="0" hidden="1"/>
    </xf>
    <xf numFmtId="0" fontId="12" fillId="14" borderId="0" xfId="18" applyFont="1" applyFill="1" applyAlignment="1" applyProtection="1">
      <alignment horizontal="center" vertical="center" wrapText="1"/>
      <protection hidden="1"/>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2">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42"/>
  <sheetViews>
    <sheetView tabSelected="1" workbookViewId="0">
      <selection activeCell="B4" sqref="B4"/>
    </sheetView>
  </sheetViews>
  <sheetFormatPr baseColWidth="10" defaultColWidth="0" defaultRowHeight="409.6" zeroHeight="1"/>
  <cols>
    <col min="1" max="1" width="25" style="11" customWidth="1"/>
    <col min="2" max="2" width="13.1640625" style="11" customWidth="1"/>
    <col min="3" max="3" width="1.33203125" style="11" customWidth="1"/>
    <col min="4" max="4" width="13.1640625" style="11" customWidth="1"/>
    <col min="5" max="5" width="1.33203125" style="11" customWidth="1"/>
    <col min="6" max="6" width="13.1640625" style="11" customWidth="1"/>
    <col min="7" max="7" width="1.33203125" style="11" customWidth="1"/>
    <col min="8" max="8" width="13.1640625" style="11" customWidth="1"/>
    <col min="9" max="9" width="2.6640625" style="8" customWidth="1"/>
    <col min="10" max="16384" width="14.6640625" style="8" hidden="1"/>
  </cols>
  <sheetData>
    <row r="1" spans="1:17" ht="225" customHeight="1">
      <c r="A1" s="60" t="s">
        <v>21</v>
      </c>
      <c r="B1" s="60"/>
      <c r="C1" s="60"/>
      <c r="D1" s="60"/>
      <c r="E1" s="60"/>
      <c r="F1" s="60"/>
      <c r="G1" s="60"/>
      <c r="H1" s="60"/>
      <c r="K1" s="32"/>
    </row>
    <row r="2" spans="1:17" s="9" customFormat="1" ht="34.5" customHeight="1">
      <c r="A2" s="1"/>
      <c r="B2" s="1"/>
      <c r="C2" s="1"/>
      <c r="D2" s="1"/>
      <c r="E2" s="1"/>
      <c r="F2" s="1"/>
      <c r="G2" s="1"/>
      <c r="H2" s="1"/>
      <c r="L2" s="34"/>
      <c r="M2" s="19"/>
      <c r="P2" s="26"/>
      <c r="Q2" s="26"/>
    </row>
    <row r="3" spans="1:17" ht="29.25" customHeight="1" thickBot="1">
      <c r="A3" s="18" t="s">
        <v>5</v>
      </c>
      <c r="B3" s="58" t="s">
        <v>1</v>
      </c>
      <c r="C3" s="16"/>
      <c r="D3" s="15" t="s">
        <v>2</v>
      </c>
      <c r="E3" s="16"/>
      <c r="F3" s="15" t="s">
        <v>3</v>
      </c>
      <c r="G3" s="16"/>
      <c r="H3" s="15" t="s">
        <v>4</v>
      </c>
      <c r="K3" s="24"/>
      <c r="L3" s="34"/>
      <c r="M3" s="25"/>
      <c r="N3" s="25"/>
      <c r="P3" s="24"/>
      <c r="Q3" s="24"/>
    </row>
    <row r="4" spans="1:17" s="10" customFormat="1" ht="22" customHeight="1" thickBot="1">
      <c r="A4" s="14" t="s">
        <v>6</v>
      </c>
      <c r="B4" s="59">
        <v>8000</v>
      </c>
      <c r="C4" s="33"/>
      <c r="D4" s="59">
        <v>8000</v>
      </c>
      <c r="E4" s="33"/>
      <c r="F4" s="59">
        <v>8000</v>
      </c>
      <c r="G4" s="33"/>
      <c r="H4" s="59">
        <v>8000</v>
      </c>
      <c r="I4" s="35"/>
      <c r="J4" s="35"/>
      <c r="K4" s="24"/>
      <c r="L4" s="57">
        <v>8000</v>
      </c>
      <c r="M4" s="24"/>
      <c r="N4" s="24"/>
      <c r="P4" s="24"/>
      <c r="Q4" s="24"/>
    </row>
    <row r="5" spans="1:17" s="10" customFormat="1" ht="22" customHeight="1">
      <c r="A5" s="17" t="s">
        <v>7</v>
      </c>
      <c r="B5" s="49" t="s">
        <v>19</v>
      </c>
      <c r="C5" s="38"/>
      <c r="D5" s="49" t="s">
        <v>19</v>
      </c>
      <c r="E5" s="38"/>
      <c r="F5" s="49" t="s">
        <v>19</v>
      </c>
      <c r="G5" s="39"/>
      <c r="H5" s="49" t="s">
        <v>19</v>
      </c>
      <c r="J5" s="36"/>
      <c r="K5" s="48">
        <v>1.5</v>
      </c>
      <c r="L5" s="57">
        <v>9000</v>
      </c>
      <c r="M5" s="24"/>
      <c r="N5" s="24"/>
      <c r="P5" s="24"/>
      <c r="Q5" s="24"/>
    </row>
    <row r="6" spans="1:17" s="10" customFormat="1" ht="22" customHeight="1">
      <c r="A6" s="20" t="s">
        <v>8</v>
      </c>
      <c r="B6" s="36">
        <f>B4*$K$5</f>
        <v>12000</v>
      </c>
      <c r="C6" s="37"/>
      <c r="D6" s="36">
        <f>D4*$K$5</f>
        <v>12000</v>
      </c>
      <c r="E6" s="37"/>
      <c r="F6" s="36">
        <f>F4*$K$5</f>
        <v>12000</v>
      </c>
      <c r="G6" s="37"/>
      <c r="H6" s="36">
        <f>H4*$K$5</f>
        <v>12000</v>
      </c>
      <c r="K6" s="24"/>
      <c r="L6" s="57">
        <v>10000</v>
      </c>
      <c r="M6" s="24"/>
      <c r="N6" s="24"/>
      <c r="P6" s="24"/>
      <c r="Q6" s="24"/>
    </row>
    <row r="7" spans="1:17" s="10" customFormat="1" ht="22" customHeight="1">
      <c r="A7" s="17" t="s">
        <v>9</v>
      </c>
      <c r="B7" s="42">
        <v>18</v>
      </c>
      <c r="C7" s="41"/>
      <c r="D7" s="42">
        <v>18</v>
      </c>
      <c r="E7" s="41"/>
      <c r="F7" s="42">
        <v>18</v>
      </c>
      <c r="G7" s="40"/>
      <c r="H7" s="42">
        <v>18</v>
      </c>
      <c r="K7" s="24"/>
      <c r="L7" s="57">
        <v>11000</v>
      </c>
      <c r="M7" s="24"/>
      <c r="N7" s="24"/>
      <c r="P7" s="24"/>
      <c r="Q7" s="24"/>
    </row>
    <row r="8" spans="1:17" s="2" customFormat="1" ht="22" customHeight="1">
      <c r="A8" s="20" t="s">
        <v>10</v>
      </c>
      <c r="B8" s="21">
        <f>B6*B7</f>
        <v>216000</v>
      </c>
      <c r="C8" s="22"/>
      <c r="D8" s="21">
        <f>D6*D7</f>
        <v>216000</v>
      </c>
      <c r="E8" s="21"/>
      <c r="F8" s="21">
        <f>F6*F7</f>
        <v>216000</v>
      </c>
      <c r="G8" s="21"/>
      <c r="H8" s="21">
        <f>H6*H7</f>
        <v>216000</v>
      </c>
      <c r="L8" s="57"/>
      <c r="M8" s="19"/>
    </row>
    <row r="9" spans="1:17" s="2" customFormat="1" ht="22" customHeight="1" thickBot="1">
      <c r="A9" s="13"/>
      <c r="B9" s="13"/>
      <c r="C9" s="13"/>
      <c r="D9" s="13"/>
      <c r="E9" s="12"/>
      <c r="F9" s="13"/>
      <c r="G9" s="13"/>
      <c r="H9" s="13"/>
      <c r="L9" s="57"/>
      <c r="M9" s="19"/>
    </row>
    <row r="10" spans="1:17" s="2" customFormat="1" ht="22" customHeight="1">
      <c r="A10" s="43"/>
      <c r="B10" s="43"/>
      <c r="C10" s="43"/>
      <c r="D10" s="43"/>
      <c r="E10" s="12"/>
      <c r="F10" s="43"/>
      <c r="G10" s="43"/>
      <c r="H10" s="43"/>
      <c r="L10" s="19"/>
      <c r="M10" s="19"/>
    </row>
    <row r="11" spans="1:17" ht="29.25" customHeight="1">
      <c r="A11" s="29" t="s">
        <v>11</v>
      </c>
      <c r="B11" s="30" t="s">
        <v>1</v>
      </c>
      <c r="C11" s="31"/>
      <c r="D11" s="30" t="s">
        <v>2</v>
      </c>
      <c r="E11" s="31"/>
      <c r="F11" s="30" t="s">
        <v>3</v>
      </c>
      <c r="G11" s="31"/>
      <c r="H11" s="30" t="s">
        <v>4</v>
      </c>
      <c r="K11" s="24"/>
      <c r="L11" s="46"/>
      <c r="M11" s="25"/>
      <c r="N11" s="25"/>
      <c r="P11" s="24"/>
      <c r="Q11" s="24"/>
    </row>
    <row r="12" spans="1:17" s="10" customFormat="1" ht="22" customHeight="1">
      <c r="A12" s="14" t="s">
        <v>12</v>
      </c>
      <c r="B12" s="37">
        <f>B6</f>
        <v>12000</v>
      </c>
      <c r="C12" s="3"/>
      <c r="D12" s="37">
        <f>D6</f>
        <v>12000</v>
      </c>
      <c r="E12" s="23"/>
      <c r="F12" s="37">
        <f>F6</f>
        <v>12000</v>
      </c>
      <c r="G12" s="23"/>
      <c r="H12" s="37">
        <f>H6</f>
        <v>12000</v>
      </c>
      <c r="K12" s="24"/>
      <c r="L12" s="46"/>
      <c r="M12" s="24"/>
      <c r="N12" s="24"/>
      <c r="P12" s="24"/>
      <c r="Q12" s="24"/>
    </row>
    <row r="13" spans="1:17" s="10" customFormat="1" ht="22" customHeight="1">
      <c r="A13" s="47" t="s">
        <v>13</v>
      </c>
      <c r="B13" s="51">
        <v>9</v>
      </c>
      <c r="C13" s="45"/>
      <c r="D13" s="51">
        <v>9</v>
      </c>
      <c r="E13" s="45"/>
      <c r="F13" s="51">
        <v>9</v>
      </c>
      <c r="G13" s="45"/>
      <c r="H13" s="51">
        <v>9</v>
      </c>
      <c r="K13" s="24"/>
      <c r="L13" s="24"/>
      <c r="M13" s="24"/>
      <c r="N13" s="24"/>
      <c r="P13" s="24"/>
      <c r="Q13" s="24"/>
    </row>
    <row r="14" spans="1:17" s="10" customFormat="1" ht="22" customHeight="1">
      <c r="A14" s="20" t="s">
        <v>14</v>
      </c>
      <c r="B14" s="52">
        <f>B12*B13</f>
        <v>108000</v>
      </c>
      <c r="C14" s="44"/>
      <c r="D14" s="52">
        <f>D12*D13</f>
        <v>108000</v>
      </c>
      <c r="E14" s="44"/>
      <c r="F14" s="52">
        <f>F12*F13</f>
        <v>108000</v>
      </c>
      <c r="G14" s="44"/>
      <c r="H14" s="52">
        <f>H12*H13</f>
        <v>108000</v>
      </c>
      <c r="K14" s="24"/>
      <c r="L14" s="24"/>
      <c r="M14" s="24"/>
      <c r="N14" s="24"/>
      <c r="P14" s="24"/>
      <c r="Q14" s="24"/>
    </row>
    <row r="15" spans="1:17" s="2" customFormat="1" ht="22" customHeight="1">
      <c r="A15" s="47" t="s">
        <v>15</v>
      </c>
      <c r="B15" s="27">
        <v>65000</v>
      </c>
      <c r="C15" s="28"/>
      <c r="D15" s="27">
        <v>65000</v>
      </c>
      <c r="E15" s="28"/>
      <c r="F15" s="27">
        <v>65000</v>
      </c>
      <c r="G15" s="28"/>
      <c r="H15" s="27">
        <v>65000</v>
      </c>
      <c r="L15" s="19"/>
      <c r="M15" s="19"/>
    </row>
    <row r="16" spans="1:17" s="10" customFormat="1" ht="30.75" customHeight="1">
      <c r="A16" s="14" t="s">
        <v>16</v>
      </c>
      <c r="B16" s="50">
        <f>B14+B15</f>
        <v>173000</v>
      </c>
      <c r="C16" s="3"/>
      <c r="D16" s="50">
        <f>D14+D15</f>
        <v>173000</v>
      </c>
      <c r="E16" s="23"/>
      <c r="F16" s="50">
        <f>F14+F15</f>
        <v>173000</v>
      </c>
      <c r="G16" s="23"/>
      <c r="H16" s="50">
        <f>H14+H15</f>
        <v>173000</v>
      </c>
      <c r="K16" s="24"/>
      <c r="L16" s="46"/>
      <c r="M16" s="24"/>
      <c r="N16" s="24"/>
      <c r="P16" s="24"/>
      <c r="Q16" s="24"/>
    </row>
    <row r="17" spans="1:17" s="10" customFormat="1" ht="22" customHeight="1">
      <c r="A17" s="47" t="s">
        <v>17</v>
      </c>
      <c r="B17" s="53">
        <v>-10000</v>
      </c>
      <c r="C17" s="45"/>
      <c r="D17" s="53">
        <v>-10000</v>
      </c>
      <c r="E17" s="45"/>
      <c r="F17" s="53">
        <v>-10000</v>
      </c>
      <c r="G17" s="45"/>
      <c r="H17" s="53">
        <v>-10000</v>
      </c>
      <c r="K17" s="24"/>
      <c r="L17" s="24"/>
      <c r="M17" s="24"/>
      <c r="N17" s="24"/>
      <c r="P17" s="24"/>
      <c r="Q17" s="24"/>
    </row>
    <row r="18" spans="1:17" s="10" customFormat="1" ht="22" customHeight="1">
      <c r="A18" s="20" t="s">
        <v>18</v>
      </c>
      <c r="B18" s="52">
        <f>B16+B17</f>
        <v>163000</v>
      </c>
      <c r="C18" s="44"/>
      <c r="D18" s="52">
        <f>D16+D17</f>
        <v>163000</v>
      </c>
      <c r="E18" s="44"/>
      <c r="F18" s="52">
        <f>F16+F17</f>
        <v>163000</v>
      </c>
      <c r="G18" s="44"/>
      <c r="H18" s="52">
        <f>H16+H17</f>
        <v>163000</v>
      </c>
      <c r="K18" s="24"/>
      <c r="L18" s="24"/>
      <c r="M18" s="24"/>
      <c r="N18" s="24"/>
      <c r="P18" s="24"/>
      <c r="Q18" s="24"/>
    </row>
    <row r="19" spans="1:17" s="2" customFormat="1" ht="22" customHeight="1" thickBot="1">
      <c r="A19" s="13"/>
      <c r="B19" s="13"/>
      <c r="C19" s="13"/>
      <c r="D19" s="13"/>
      <c r="E19" s="12"/>
      <c r="F19" s="13"/>
      <c r="G19" s="13"/>
      <c r="H19" s="13"/>
      <c r="L19" s="19"/>
      <c r="M19" s="19"/>
    </row>
    <row r="20" spans="1:17" ht="22" customHeight="1">
      <c r="A20" s="5" t="s">
        <v>0</v>
      </c>
      <c r="B20" s="6"/>
      <c r="C20" s="7"/>
      <c r="D20" s="6"/>
      <c r="E20" s="7"/>
      <c r="F20" s="6"/>
      <c r="G20" s="7"/>
      <c r="H20" s="4"/>
      <c r="L20" s="19"/>
      <c r="M20" s="19"/>
    </row>
    <row r="21" spans="1:17" ht="22" customHeight="1">
      <c r="A21" s="54" t="s">
        <v>20</v>
      </c>
      <c r="B21" s="55">
        <f>B16/B4</f>
        <v>21.625</v>
      </c>
      <c r="C21" s="56"/>
      <c r="D21" s="55">
        <f>D16/D4</f>
        <v>21.625</v>
      </c>
      <c r="E21" s="56"/>
      <c r="F21" s="55">
        <f>F16/F4</f>
        <v>21.625</v>
      </c>
      <c r="G21" s="56"/>
      <c r="H21" s="55">
        <f>H16/H4</f>
        <v>21.625</v>
      </c>
      <c r="L21" s="19"/>
      <c r="M21" s="19"/>
    </row>
    <row r="22" spans="1:17" ht="60" customHeight="1">
      <c r="L22" s="19"/>
      <c r="M22" s="19"/>
    </row>
    <row r="23" spans="1:17" ht="24" hidden="1" customHeight="1">
      <c r="L23" s="19"/>
      <c r="M23" s="19"/>
    </row>
    <row r="24" spans="1:17" ht="24" hidden="1" customHeight="1">
      <c r="L24" s="19"/>
      <c r="M24" s="19"/>
    </row>
    <row r="25" spans="1:17" ht="24" hidden="1" customHeight="1">
      <c r="L25" s="19"/>
      <c r="M25" s="19"/>
    </row>
    <row r="26" spans="1:17" ht="24" hidden="1" customHeight="1">
      <c r="L26" s="19"/>
      <c r="M26" s="19"/>
    </row>
    <row r="27" spans="1:17" ht="24" hidden="1" customHeight="1">
      <c r="L27" s="19"/>
      <c r="M27" s="19"/>
    </row>
    <row r="28" spans="1:17" ht="24" hidden="1" customHeight="1">
      <c r="L28" s="19"/>
      <c r="M28" s="19"/>
    </row>
    <row r="29" spans="1:17" ht="24" hidden="1" customHeight="1"/>
    <row r="30" spans="1:17" ht="24" hidden="1" customHeight="1"/>
    <row r="31" spans="1:17" ht="13" hidden="1"/>
    <row r="32" spans="1:17" ht="13" hidden="1"/>
    <row r="33" ht="13" hidden="1"/>
    <row r="34" ht="13" hidden="1"/>
    <row r="35" ht="13" hidden="1"/>
    <row r="36" ht="13" hidden="1"/>
    <row r="37" ht="13" hidden="1"/>
    <row r="38" ht="13" hidden="1"/>
    <row r="39" ht="13" hidden="1"/>
    <row r="40" ht="13" hidden="1"/>
    <row r="41" ht="13" hidden="1"/>
    <row r="42" ht="13" hidden="1"/>
  </sheetData>
  <sheetProtection algorithmName="SHA-512" hashValue="4q+6MS/Gk+8e+7u2TTxUZOliopS3oB3FDVdwDrKA5KJ1P7zrg/58HYk9U1b4zkinU5O7CPS2NlM1Xgpwl4sNGI==" saltValue="mOmsurGVpKKSJ1+sXB5kth==" spinCount="100000" sheet="1" objects="1" scenarios="1"/>
  <mergeCells count="1">
    <mergeCell ref="A1:H1"/>
  </mergeCells>
  <phoneticPr fontId="2" type="noConversion"/>
  <conditionalFormatting sqref="H20">
    <cfRule type="cellIs" dxfId="10" priority="36" operator="equal">
      <formula>-1000</formula>
    </cfRule>
  </conditionalFormatting>
  <conditionalFormatting sqref="B8">
    <cfRule type="cellIs" dxfId="9" priority="35" operator="equal">
      <formula>#REF!</formula>
    </cfRule>
  </conditionalFormatting>
  <conditionalFormatting sqref="B15">
    <cfRule type="cellIs" dxfId="8" priority="25" operator="equal">
      <formula>#REF!</formula>
    </cfRule>
  </conditionalFormatting>
  <conditionalFormatting sqref="H21">
    <cfRule type="cellIs" dxfId="7" priority="4" operator="equal">
      <formula>#REF!</formula>
    </cfRule>
  </conditionalFormatting>
  <conditionalFormatting sqref="D15">
    <cfRule type="cellIs" dxfId="6" priority="3" operator="equal">
      <formula>#REF!</formula>
    </cfRule>
  </conditionalFormatting>
  <conditionalFormatting sqref="F15">
    <cfRule type="cellIs" dxfId="5" priority="2" operator="equal">
      <formula>#REF!</formula>
    </cfRule>
  </conditionalFormatting>
  <conditionalFormatting sqref="H15">
    <cfRule type="cellIs" dxfId="4" priority="1" operator="equal">
      <formula>#REF!</formula>
    </cfRule>
  </conditionalFormatting>
  <conditionalFormatting sqref="D8:H8">
    <cfRule type="cellIs" dxfId="3" priority="11" operator="equal">
      <formula>#REF!</formula>
    </cfRule>
  </conditionalFormatting>
  <conditionalFormatting sqref="B21">
    <cfRule type="cellIs" dxfId="2" priority="10" operator="equal">
      <formula>#REF!</formula>
    </cfRule>
  </conditionalFormatting>
  <conditionalFormatting sqref="D21">
    <cfRule type="cellIs" dxfId="1" priority="6" operator="equal">
      <formula>#REF!</formula>
    </cfRule>
  </conditionalFormatting>
  <conditionalFormatting sqref="F21">
    <cfRule type="cellIs" dxfId="0" priority="5" operator="equal">
      <formula>#REF!</formula>
    </cfRule>
  </conditionalFormatting>
  <dataValidations count="1">
    <dataValidation type="list" allowBlank="1" showInputMessage="1" showErrorMessage="1" sqref="B4 H4 F4 D4">
      <formula1>$L$4:$L$7</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2015-12-08T16:36:52Z</dcterms:modified>
</cp:coreProperties>
</file>